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5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<sst xmlns="http://schemas.openxmlformats.org/spreadsheetml/2006/main" count="70" uniqueCount="57">
  <si>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masa poruszana</t>
  </si>
  <si>
    <t>W</t>
  </si>
  <si>
    <t>m</t>
  </si>
  <si>
    <t>s</t>
  </si>
  <si>
    <t>h</t>
  </si>
  <si>
    <r>
      <t>m</t>
    </r>
    <r>
      <rPr>
        <sz val="10"/>
        <rFont val="Arial"/>
        <family val="0"/>
      </rPr>
      <t>o</t>
    </r>
  </si>
  <si>
    <t>srednica  sruby</t>
  </si>
  <si>
    <t>sprawnosc  sruby</t>
  </si>
  <si>
    <t>wsp tarcia</t>
  </si>
  <si>
    <t>dlugosc  sruby</t>
  </si>
  <si>
    <t>gestosc stali</t>
  </si>
  <si>
    <t>Ls</t>
  </si>
  <si>
    <t>Ds</t>
  </si>
  <si>
    <t>ro</t>
  </si>
  <si>
    <t>skok sruby</t>
  </si>
  <si>
    <t>kg/m3</t>
  </si>
  <si>
    <t>P</t>
  </si>
  <si>
    <t>kg</t>
  </si>
  <si>
    <t>liczba krokow silnika</t>
  </si>
  <si>
    <t>rozdzielczosc</t>
  </si>
  <si>
    <r>
      <t>D</t>
    </r>
    <r>
      <rPr>
        <sz val="10"/>
        <rFont val="Arial"/>
        <family val="2"/>
      </rPr>
      <t>L</t>
    </r>
  </si>
  <si>
    <t>droga do przebycia</t>
  </si>
  <si>
    <t>L</t>
  </si>
  <si>
    <t>czas do przebycia</t>
  </si>
  <si>
    <t>t</t>
  </si>
  <si>
    <t>liczba impulsow do operacji</t>
  </si>
  <si>
    <t>akceleracja</t>
  </si>
  <si>
    <t>A</t>
  </si>
  <si>
    <t>t1,t2</t>
  </si>
  <si>
    <t>max  szybkosc impulsow przy operacji</t>
  </si>
  <si>
    <t>f</t>
  </si>
  <si>
    <t>sila w kierunku walu</t>
  </si>
  <si>
    <t>F</t>
  </si>
  <si>
    <t>Pilot pressure load</t>
  </si>
  <si>
    <t>Fo</t>
  </si>
  <si>
    <t>Moment obciazenia</t>
  </si>
  <si>
    <t>Nm</t>
  </si>
  <si>
    <r>
      <t>T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</t>
    </r>
  </si>
  <si>
    <t>sila od oporow  materialu</t>
  </si>
  <si>
    <t>Fm</t>
  </si>
  <si>
    <t>inercja sruby</t>
  </si>
  <si>
    <t>Js</t>
  </si>
  <si>
    <t>pi</t>
  </si>
  <si>
    <t>inercja bramy</t>
  </si>
  <si>
    <t>Jb</t>
  </si>
  <si>
    <t>kg*m2</t>
  </si>
  <si>
    <t>inercja calkowita</t>
  </si>
  <si>
    <t>Jc</t>
  </si>
  <si>
    <t>G</t>
  </si>
  <si>
    <t>m/s2</t>
  </si>
  <si>
    <t>Moment akceleracji</t>
  </si>
  <si>
    <t>Ta</t>
  </si>
  <si>
    <t>kat obrotu</t>
  </si>
  <si>
    <t>moment calkowity x2</t>
  </si>
  <si>
    <t>Tc</t>
  </si>
  <si>
    <t>Stale do obliczen</t>
  </si>
  <si>
    <t>stopnie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</si>
</sst>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1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18.421875" style="0" customWidth="1"/>
    <col min="2" max="2" width="25.8515625" style="0" customWidth="1"/>
    <col min="3" max="3" width="11.421875" style="4" customWidth="1"/>
    <col min="5" max="5" width="11.421875" style="2" customWidth="1"/>
  </cols>
  <sheetData>
    <row r="3" spans="2:5" ht="12.75">
      <c r="B3" s="11" t="s">
        <v>55</v>
      </c>
      <c r="C3" s="11"/>
      <c r="D3" s="11"/>
      <c r="E3" s="11"/>
    </row>
    <row r="4" spans="2:5" ht="12.75">
      <c r="B4" s="8" t="s">
        <v>48</v>
      </c>
      <c r="C4" s="9"/>
      <c r="D4" s="9">
        <v>9.81</v>
      </c>
      <c r="E4" s="10" t="s">
        <v>49</v>
      </c>
    </row>
    <row r="5" spans="2:5" ht="12.75">
      <c r="B5" s="8" t="s">
        <v>42</v>
      </c>
      <c r="C5" s="9"/>
      <c r="D5" s="8">
        <f>PI()</f>
        <v>3.141592653589793</v>
      </c>
      <c r="E5" s="10"/>
    </row>
    <row r="7" spans="2:5" ht="12.75">
      <c r="B7" t="s">
        <v>0</v>
      </c>
      <c r="C7" s="4" t="s">
        <v>1</v>
      </c>
      <c r="D7">
        <v>300</v>
      </c>
      <c r="E7" s="2" t="s">
        <v>17</v>
      </c>
    </row>
    <row r="8" spans="2:4" ht="12.75">
      <c r="B8" t="s">
        <v>8</v>
      </c>
      <c r="C8" s="5" t="s">
        <v>2</v>
      </c>
      <c r="D8">
        <v>0.05</v>
      </c>
    </row>
    <row r="9" spans="2:4" ht="12.75">
      <c r="B9" t="s">
        <v>7</v>
      </c>
      <c r="C9" s="5" t="s">
        <v>4</v>
      </c>
      <c r="D9">
        <v>0.9</v>
      </c>
    </row>
    <row r="10" spans="3:4" ht="12.75">
      <c r="C10" s="5" t="s">
        <v>5</v>
      </c>
      <c r="D10">
        <v>0.3</v>
      </c>
    </row>
    <row r="11" spans="2:5" ht="12.75">
      <c r="B11" t="s">
        <v>6</v>
      </c>
      <c r="C11" s="6" t="s">
        <v>12</v>
      </c>
      <c r="D11">
        <v>0.025</v>
      </c>
      <c r="E11" s="2" t="s">
        <v>2</v>
      </c>
    </row>
    <row r="12" spans="2:5" ht="12.75">
      <c r="B12" t="s">
        <v>9</v>
      </c>
      <c r="C12" s="6" t="s">
        <v>11</v>
      </c>
      <c r="D12">
        <v>2.5</v>
      </c>
      <c r="E12" s="2" t="s">
        <v>2</v>
      </c>
    </row>
    <row r="13" spans="2:5" ht="12.75">
      <c r="B13" t="s">
        <v>10</v>
      </c>
      <c r="C13" s="6" t="s">
        <v>13</v>
      </c>
      <c r="D13">
        <v>7900</v>
      </c>
      <c r="E13" s="2" t="s">
        <v>15</v>
      </c>
    </row>
    <row r="14" spans="2:5" ht="12.75">
      <c r="B14" t="s">
        <v>14</v>
      </c>
      <c r="C14" s="6" t="s">
        <v>16</v>
      </c>
      <c r="D14">
        <v>0.01</v>
      </c>
      <c r="E14" s="2" t="s">
        <v>2</v>
      </c>
    </row>
    <row r="15" spans="2:4" ht="12.75">
      <c r="B15" t="s">
        <v>18</v>
      </c>
      <c r="C15" s="6"/>
      <c r="D15">
        <v>200</v>
      </c>
    </row>
    <row r="16" spans="2:5" ht="12.75">
      <c r="B16" t="s">
        <v>52</v>
      </c>
      <c r="D16">
        <v>1.8</v>
      </c>
      <c r="E16" s="2" t="s">
        <v>56</v>
      </c>
    </row>
    <row r="17" spans="2:5" ht="12.75">
      <c r="B17" t="s">
        <v>19</v>
      </c>
      <c r="C17" s="5" t="s">
        <v>20</v>
      </c>
      <c r="D17">
        <f>D14/D15</f>
        <v>5E-05</v>
      </c>
      <c r="E17" s="2" t="s">
        <v>2</v>
      </c>
    </row>
    <row r="18" spans="2:5" ht="12.75">
      <c r="B18" t="s">
        <v>21</v>
      </c>
      <c r="C18" s="6" t="s">
        <v>22</v>
      </c>
      <c r="D18">
        <v>1.8</v>
      </c>
      <c r="E18" s="2" t="s">
        <v>2</v>
      </c>
    </row>
    <row r="19" spans="2:5" ht="12.75">
      <c r="B19" t="s">
        <v>23</v>
      </c>
      <c r="C19" s="6" t="s">
        <v>24</v>
      </c>
      <c r="D19">
        <v>5</v>
      </c>
      <c r="E19" s="2" t="s">
        <v>3</v>
      </c>
    </row>
    <row r="20" ht="12.75">
      <c r="C20" s="6"/>
    </row>
    <row r="21" ht="12.75">
      <c r="C21" s="6"/>
    </row>
    <row r="22" spans="2:4" ht="12.75">
      <c r="B22" t="s">
        <v>25</v>
      </c>
      <c r="C22" s="6" t="s">
        <v>27</v>
      </c>
      <c r="D22" s="1">
        <f>D18/D14*D15</f>
        <v>36000</v>
      </c>
    </row>
    <row r="23" spans="2:5" ht="12.75">
      <c r="B23" t="s">
        <v>26</v>
      </c>
      <c r="C23" s="6" t="s">
        <v>28</v>
      </c>
      <c r="D23">
        <f>D19*0.2</f>
        <v>1</v>
      </c>
      <c r="E23" s="2" t="s">
        <v>3</v>
      </c>
    </row>
    <row r="25" spans="2:4" ht="25.5">
      <c r="B25" s="3" t="s">
        <v>29</v>
      </c>
      <c r="C25" s="4" t="s">
        <v>30</v>
      </c>
      <c r="D25">
        <f>D22/(D19-D23)</f>
        <v>9000</v>
      </c>
    </row>
    <row r="26" ht="12.75">
      <c r="B26" s="3"/>
    </row>
    <row r="28" spans="2:5" ht="12.75">
      <c r="B28" t="s">
        <v>38</v>
      </c>
      <c r="C28" s="4" t="s">
        <v>39</v>
      </c>
      <c r="D28">
        <v>0</v>
      </c>
      <c r="E28" s="2" t="s">
        <v>17</v>
      </c>
    </row>
    <row r="29" spans="2:5" ht="12.75">
      <c r="B29" s="7" t="s">
        <v>31</v>
      </c>
      <c r="C29" s="4" t="s">
        <v>32</v>
      </c>
      <c r="D29">
        <f>D28+D7*D8</f>
        <v>15</v>
      </c>
      <c r="E29" s="2" t="s">
        <v>17</v>
      </c>
    </row>
    <row r="30" spans="2:5" ht="12.75">
      <c r="B30" t="s">
        <v>33</v>
      </c>
      <c r="C30" s="4" t="s">
        <v>34</v>
      </c>
      <c r="D30">
        <f>D29/3</f>
        <v>5</v>
      </c>
      <c r="E30" s="2" t="s">
        <v>17</v>
      </c>
    </row>
    <row r="31" spans="2:5" ht="15.75">
      <c r="B31" t="s">
        <v>35</v>
      </c>
      <c r="C31" s="4" t="s">
        <v>37</v>
      </c>
      <c r="D31">
        <f>(D29*D14)/(2*3.14*D9)-(D10*D30*D14)</f>
        <v>0.011539278131634818</v>
      </c>
      <c r="E31" s="2" t="s">
        <v>36</v>
      </c>
    </row>
    <row r="34" spans="2:5" ht="12.75">
      <c r="B34" t="s">
        <v>40</v>
      </c>
      <c r="C34" s="4" t="s">
        <v>41</v>
      </c>
      <c r="D34">
        <f>D5/32*D13*D12*(D11^4)</f>
        <v>0.0007574030140185357</v>
      </c>
      <c r="E34" s="2" t="s">
        <v>45</v>
      </c>
    </row>
    <row r="35" spans="2:5" ht="12.75">
      <c r="B35" t="s">
        <v>43</v>
      </c>
      <c r="C35" s="4" t="s">
        <v>44</v>
      </c>
      <c r="D35">
        <f>D7*((D14/2*D5)^2)</f>
        <v>0.07402203300817019</v>
      </c>
      <c r="E35" s="2" t="s">
        <v>45</v>
      </c>
    </row>
    <row r="36" spans="2:5" ht="12.75">
      <c r="B36" t="s">
        <v>46</v>
      </c>
      <c r="C36" s="4" t="s">
        <v>47</v>
      </c>
      <c r="D36">
        <f>D34+D35</f>
        <v>0.07477943602218873</v>
      </c>
      <c r="E36" s="2" t="s">
        <v>45</v>
      </c>
    </row>
    <row r="38" spans="2:5" ht="12.75">
      <c r="B38" t="s">
        <v>50</v>
      </c>
      <c r="C38" s="4" t="s">
        <v>51</v>
      </c>
      <c r="D38">
        <f>D36/D4*(D5*D16/180)*(D25/D23)</f>
        <v>2.1552892371274868</v>
      </c>
      <c r="E38" s="2" t="s">
        <v>36</v>
      </c>
    </row>
    <row r="40" ht="12.75">
      <c r="B40" t="s">
        <v>53</v>
      </c>
    </row>
    <row r="41" spans="3:5" ht="12.75">
      <c r="C41" s="4" t="s">
        <v>54</v>
      </c>
      <c r="D41">
        <f>(D31+D38)*2</f>
        <v>4.333657030518244</v>
      </c>
      <c r="E41" s="2" t="s">
        <v>36</v>
      </c>
    </row>
  </sheetData>
  <mergeCells count="1">
    <mergeCell ref="B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cader3</dc:creator>
  <cp:keywords/>
  <dc:description/>
  <cp:lastModifiedBy>cader3</cp:lastModifiedBy>
  <dcterms:created xsi:type="dcterms:W3CDTF">2005-11-16T21:53:31Z</dcterms:created>
  <dcterms:modified xsi:type="dcterms:W3CDTF">2005-11-16T23:09:53Z</dcterms:modified>
  <cp:category/>
  <cp:version/>
  <cp:contentType/>
  <cp:contentStatus/>
</cp:coreProperties>
</file>